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hengelaia\Desktop\ქუთაისის ფილიალი\ტენდერები\ფასადის ვიტრაჟები\"/>
    </mc:Choice>
  </mc:AlternateContent>
  <xr:revisionPtr revIDLastSave="0" documentId="13_ncr:1_{9162B7A0-9A4A-46C2-B0BB-AB8FC58D6BF8}" xr6:coauthVersionLast="47" xr6:coauthVersionMax="47" xr10:uidLastSave="{00000000-0000-0000-0000-000000000000}"/>
  <bookViews>
    <workbookView xWindow="-120" yWindow="-120" windowWidth="29040" windowHeight="15840" xr2:uid="{400845F5-4282-436F-8974-EE1686E1ADDF}"/>
  </bookViews>
  <sheets>
    <sheet name="საფასადე ვიტრაჟები" sheetId="1" r:id="rId1"/>
  </sheets>
  <definedNames>
    <definedName name="_xlnm.Print_Area" localSheetId="0">'საფასადე ვიტრაჟები'!$A$1:$R$33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 s="1"/>
  <c r="I15" i="1"/>
  <c r="G15" i="1"/>
  <c r="K14" i="1"/>
  <c r="L14" i="1" s="1"/>
  <c r="I14" i="1"/>
  <c r="G14" i="1"/>
  <c r="I13" i="1"/>
  <c r="L13" i="1" s="1"/>
  <c r="G13" i="1"/>
  <c r="L12" i="1"/>
  <c r="K12" i="1"/>
  <c r="I12" i="1"/>
  <c r="G12" i="1"/>
  <c r="D11" i="1"/>
  <c r="K11" i="1" s="1"/>
  <c r="K9" i="1"/>
  <c r="D9" i="1"/>
  <c r="I9" i="1" s="1"/>
  <c r="L9" i="1" l="1"/>
  <c r="G11" i="1"/>
  <c r="I11" i="1"/>
  <c r="L11" i="1" s="1"/>
  <c r="D10" i="1"/>
  <c r="N9" i="1"/>
  <c r="G9" i="1"/>
  <c r="K10" i="1" l="1"/>
  <c r="I10" i="1"/>
  <c r="I16" i="1" s="1"/>
  <c r="L19" i="1" s="1"/>
  <c r="G10" i="1"/>
  <c r="G16" i="1"/>
  <c r="L17" i="1" s="1"/>
  <c r="L10" i="1" l="1"/>
  <c r="L16" i="1" s="1"/>
  <c r="L18" i="1" s="1"/>
  <c r="L20" i="1" s="1"/>
  <c r="K16" i="1"/>
  <c r="L21" i="1" l="1"/>
  <c r="L22" i="1" s="1"/>
  <c r="L23" i="1" l="1"/>
  <c r="L24" i="1" s="1"/>
  <c r="L25" i="1" l="1"/>
  <c r="L26" i="1" s="1"/>
  <c r="L27" i="1" l="1"/>
  <c r="L28" i="1" s="1"/>
  <c r="L29" i="1" l="1"/>
  <c r="L30" i="1" s="1"/>
  <c r="L31" i="1" l="1"/>
  <c r="L32" i="1" s="1"/>
</calcChain>
</file>

<file path=xl/sharedStrings.xml><?xml version="1.0" encoding="utf-8"?>
<sst xmlns="http://schemas.openxmlformats.org/spreadsheetml/2006/main" count="54" uniqueCount="36">
  <si>
    <t>დანართი #1</t>
  </si>
  <si>
    <t>ქ. ქუთაისი, იოსებ გრიშაშვილის #41</t>
  </si>
  <si>
    <t>სს "ბანკი ქართუ"-ს ქუთაისის სერვისცენტრის საფასადე ვიტრაჟების მოწყობა</t>
  </si>
  <si>
    <t>#</t>
  </si>
  <si>
    <t>სამუშაოების და ხარჯების დასახელება</t>
  </si>
  <si>
    <t>განზ.</t>
  </si>
  <si>
    <t>რაოდენობა</t>
  </si>
  <si>
    <t>გამოყენებული მასალები (ბრენდი, მწარ. ქვეყანა, სპეციფიკაცია)</t>
  </si>
  <si>
    <t>ღირებულება  (ლარი)</t>
  </si>
  <si>
    <t>მასალა</t>
  </si>
  <si>
    <t>ხელფასი</t>
  </si>
  <si>
    <t>მანქანა-
მექანიზმი</t>
  </si>
  <si>
    <t>მთლიანი (ლარი)
ღირებულება</t>
  </si>
  <si>
    <t>განზ.
ერთეულზე</t>
  </si>
  <si>
    <t>სულ</t>
  </si>
  <si>
    <t>ფასადი</t>
  </si>
  <si>
    <t>არსებული საფასადე ვიტრაჟების დემონტაჟი (შენარჩუნებით)</t>
  </si>
  <si>
    <t>მ2</t>
  </si>
  <si>
    <t>დემონტირებული ვიტრაჟების დატვირთვა და დასაწყობება დამკვეთის მიერ მითითებულ ადგილას 20 კმ-ის ფარგლებში</t>
  </si>
  <si>
    <t>ახალი საფასადე ვიტრაჟების მოწყობა</t>
  </si>
  <si>
    <t>მინის სენსორული ორფრთიანი კარის მოწყობა ცენტრალურ შესასვლელში (ზომით 1.55*2.48 მ)</t>
  </si>
  <si>
    <t>კომპლ</t>
  </si>
  <si>
    <t>ბრონი ფირი ( 7-ML / მინიმუმ 170 მიკრონი ,   თურქეთი/ევროპა)</t>
  </si>
  <si>
    <t>მინის კარის მოწყობა</t>
  </si>
  <si>
    <t>მინის კარის მოწყობა დამცავ გისოსთან ერთად</t>
  </si>
  <si>
    <t>ჯამი</t>
  </si>
  <si>
    <t>სატრანსპორტი ხარჯები (მასალებიდან)</t>
  </si>
  <si>
    <t>სოც. დანარიცხი (შრომითი დანახარჯებიდან)</t>
  </si>
  <si>
    <t>ზედნადები ხარჯები</t>
  </si>
  <si>
    <t>მოგება</t>
  </si>
  <si>
    <t>შრომის უსაფრთხოების ღონისძიებები</t>
  </si>
  <si>
    <t>დროებითი შენობა-ნაგებობები</t>
  </si>
  <si>
    <t>გაუთვალისწინებელი ხარჯები</t>
  </si>
  <si>
    <t>დღგ</t>
  </si>
  <si>
    <t>საერთო ჯამი</t>
  </si>
  <si>
    <t>შენიშვნა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</si>
</sst>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  <charset val="204"/>
    </font>
    <font>
      <sz val="10"/>
      <name val="Aptos Narrow"/>
      <family val="2"/>
      <charset val="204"/>
      <scheme val="minor"/>
    </font>
    <font>
      <sz val="10"/>
      <color theme="1"/>
      <name val="Aptos Narrow"/>
      <family val="2"/>
      <charset val="204"/>
      <scheme val="minor"/>
    </font>
    <font>
      <sz val="10"/>
      <color theme="1"/>
      <name val="AcadNusx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cadNusx"/>
    </font>
    <font>
      <b/>
      <sz val="12"/>
      <color theme="1"/>
      <name val="AcadNusx"/>
    </font>
    <font>
      <b/>
      <sz val="12"/>
      <color rgb="FFFF0000"/>
      <name val="AcadNusx"/>
    </font>
    <font>
      <b/>
      <sz val="10"/>
      <name val="AcadNusx"/>
    </font>
    <font>
      <b/>
      <sz val="10"/>
      <name val="Aptos Narrow"/>
      <family val="2"/>
      <charset val="204"/>
      <scheme val="minor"/>
    </font>
    <font>
      <b/>
      <sz val="9"/>
      <name val="Aptos Narrow"/>
      <family val="2"/>
      <charset val="204"/>
      <scheme val="minor"/>
    </font>
    <font>
      <b/>
      <i/>
      <sz val="10"/>
      <name val="Aptos Narrow"/>
      <family val="2"/>
      <charset val="204"/>
      <scheme val="minor"/>
    </font>
    <font>
      <b/>
      <sz val="10"/>
      <color theme="3" tint="0.39997558519241921"/>
      <name val="Aptos Narrow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</font>
    <font>
      <b/>
      <sz val="10"/>
      <color theme="1"/>
      <name val="Aptos Narrow"/>
      <family val="2"/>
      <charset val="204"/>
      <scheme val="minor"/>
    </font>
    <font>
      <sz val="10"/>
      <color theme="3" tint="0.39997558519241921"/>
      <name val="Aptos Narrow"/>
      <family val="2"/>
      <charset val="204"/>
      <scheme val="minor"/>
    </font>
    <font>
      <b/>
      <sz val="10"/>
      <color rgb="FFFFC000"/>
      <name val="Aptos Narrow"/>
      <family val="2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13" fillId="0" borderId="1" xfId="1" applyFont="1" applyFill="1" applyBorder="1" applyAlignment="1">
      <alignment horizontal="center" vertical="center" wrapText="1"/>
    </xf>
    <xf numFmtId="43" fontId="16" fillId="0" borderId="1" xfId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6" fillId="2" borderId="1" xfId="1" applyNumberFormat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43" fontId="20" fillId="0" borderId="1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3" fontId="12" fillId="0" borderId="0" xfId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9" fontId="19" fillId="0" borderId="1" xfId="2" applyFont="1" applyFill="1" applyBorder="1" applyAlignment="1">
      <alignment horizontal="center" vertical="center"/>
    </xf>
    <xf numFmtId="43" fontId="19" fillId="0" borderId="1" xfId="1" applyFont="1" applyBorder="1" applyAlignment="1">
      <alignment horizontal="center" vertical="center"/>
    </xf>
    <xf numFmtId="43" fontId="12" fillId="0" borderId="0" xfId="1" applyFont="1" applyAlignment="1">
      <alignment horizontal="center" vertical="center"/>
    </xf>
    <xf numFmtId="9" fontId="19" fillId="0" borderId="1" xfId="2" applyFont="1" applyBorder="1" applyAlignment="1">
      <alignment horizontal="center" vertical="center"/>
    </xf>
    <xf numFmtId="43" fontId="23" fillId="0" borderId="0" xfId="0" applyNumberFormat="1" applyFont="1" applyAlignment="1">
      <alignment horizontal="center" vertical="center"/>
    </xf>
    <xf numFmtId="9" fontId="5" fillId="0" borderId="1" xfId="2" applyFont="1" applyBorder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9" fontId="19" fillId="3" borderId="1" xfId="2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3" fontId="5" fillId="0" borderId="0" xfId="1" applyFont="1" applyBorder="1" applyAlignment="1">
      <alignment horizontal="center" vertical="center"/>
    </xf>
    <xf numFmtId="43" fontId="13" fillId="0" borderId="1" xfId="1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43" fontId="2" fillId="0" borderId="0" xfId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E7A0-5305-41A3-9C57-69C62C1E890E}">
  <sheetPr>
    <tabColor theme="4" tint="0.79998168889431442"/>
    <pageSetUpPr fitToPage="1"/>
  </sheetPr>
  <dimension ref="A1:X33"/>
  <sheetViews>
    <sheetView tabSelected="1" zoomScaleNormal="100" zoomScaleSheetLayoutView="115" workbookViewId="0">
      <pane ySplit="7" topLeftCell="A8" activePane="bottomLeft" state="frozen"/>
      <selection pane="bottomLeft" activeCell="T10" sqref="T10"/>
    </sheetView>
  </sheetViews>
  <sheetFormatPr defaultColWidth="9.140625" defaultRowHeight="56.25" customHeight="1" x14ac:dyDescent="0.25"/>
  <cols>
    <col min="1" max="1" width="7.28515625" style="1" customWidth="1"/>
    <col min="2" max="2" width="55" style="53" customWidth="1"/>
    <col min="3" max="3" width="9.42578125" style="3" customWidth="1"/>
    <col min="4" max="5" width="14.28515625" style="4" customWidth="1"/>
    <col min="6" max="6" width="10.85546875" style="5" bestFit="1" customWidth="1"/>
    <col min="7" max="7" width="10" style="5" bestFit="1" customWidth="1"/>
    <col min="8" max="8" width="14" style="5" customWidth="1"/>
    <col min="9" max="9" width="13.28515625" style="5" customWidth="1"/>
    <col min="10" max="10" width="12.5703125" style="5" customWidth="1"/>
    <col min="11" max="11" width="12" style="5" customWidth="1"/>
    <col min="12" max="12" width="15.42578125" style="5" customWidth="1"/>
    <col min="13" max="13" width="11.5703125" style="6" hidden="1" customWidth="1"/>
    <col min="14" max="14" width="0" style="7" hidden="1" customWidth="1"/>
    <col min="15" max="15" width="0" style="8" hidden="1" customWidth="1"/>
    <col min="16" max="16" width="0" style="9" hidden="1" customWidth="1"/>
    <col min="17" max="17" width="0" style="10" hidden="1" customWidth="1"/>
    <col min="18" max="18" width="16.7109375" style="6" customWidth="1"/>
    <col min="19" max="16384" width="9.140625" style="6"/>
  </cols>
  <sheetData>
    <row r="1" spans="1:24" ht="21" customHeight="1" x14ac:dyDescent="0.25">
      <c r="B1" s="2"/>
      <c r="K1" s="66"/>
      <c r="L1" s="66"/>
      <c r="R1" s="66" t="s">
        <v>0</v>
      </c>
    </row>
    <row r="2" spans="1:24" ht="21.7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24" ht="19.5" customHeight="1" x14ac:dyDescent="0.2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24" ht="25.5" customHeight="1" x14ac:dyDescent="0.25">
      <c r="A4" s="60" t="s">
        <v>3</v>
      </c>
      <c r="B4" s="61" t="s">
        <v>4</v>
      </c>
      <c r="C4" s="61" t="s">
        <v>5</v>
      </c>
      <c r="D4" s="61" t="s">
        <v>6</v>
      </c>
      <c r="E4" s="62" t="s">
        <v>7</v>
      </c>
      <c r="F4" s="55" t="s">
        <v>8</v>
      </c>
      <c r="G4" s="55"/>
      <c r="H4" s="55"/>
      <c r="I4" s="55"/>
      <c r="J4" s="55"/>
      <c r="K4" s="55"/>
      <c r="L4" s="55"/>
      <c r="R4" s="65" t="s">
        <v>35</v>
      </c>
    </row>
    <row r="5" spans="1:24" ht="31.5" customHeight="1" x14ac:dyDescent="0.25">
      <c r="A5" s="60"/>
      <c r="B5" s="61"/>
      <c r="C5" s="61"/>
      <c r="D5" s="61"/>
      <c r="E5" s="63"/>
      <c r="F5" s="55" t="s">
        <v>9</v>
      </c>
      <c r="G5" s="55"/>
      <c r="H5" s="55" t="s">
        <v>10</v>
      </c>
      <c r="I5" s="55"/>
      <c r="J5" s="55" t="s">
        <v>11</v>
      </c>
      <c r="K5" s="55"/>
      <c r="L5" s="56" t="s">
        <v>12</v>
      </c>
      <c r="P5" s="9" t="s">
        <v>10</v>
      </c>
      <c r="R5" s="65"/>
    </row>
    <row r="6" spans="1:24" ht="34.5" customHeight="1" x14ac:dyDescent="0.25">
      <c r="A6" s="60"/>
      <c r="B6" s="61"/>
      <c r="C6" s="61"/>
      <c r="D6" s="61"/>
      <c r="E6" s="64"/>
      <c r="F6" s="12" t="s">
        <v>13</v>
      </c>
      <c r="G6" s="11" t="s">
        <v>14</v>
      </c>
      <c r="H6" s="12" t="s">
        <v>13</v>
      </c>
      <c r="I6" s="11" t="s">
        <v>14</v>
      </c>
      <c r="J6" s="12" t="s">
        <v>13</v>
      </c>
      <c r="K6" s="11" t="s">
        <v>14</v>
      </c>
      <c r="L6" s="57"/>
      <c r="P6" s="9" t="s">
        <v>13</v>
      </c>
      <c r="R6" s="65"/>
    </row>
    <row r="7" spans="1:24" ht="13.5" x14ac:dyDescent="0.25">
      <c r="A7" s="13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P7" s="9">
        <v>7</v>
      </c>
      <c r="R7" s="65"/>
    </row>
    <row r="8" spans="1:24" ht="21" customHeight="1" x14ac:dyDescent="0.25">
      <c r="A8" s="15"/>
      <c r="B8" s="16" t="s">
        <v>15</v>
      </c>
      <c r="C8" s="16"/>
      <c r="D8" s="16"/>
      <c r="E8" s="16"/>
      <c r="F8" s="17"/>
      <c r="G8" s="18"/>
      <c r="H8" s="17"/>
      <c r="I8" s="18"/>
      <c r="J8" s="17"/>
      <c r="K8" s="18"/>
      <c r="L8" s="18"/>
    </row>
    <row r="9" spans="1:24" ht="28.5" customHeight="1" x14ac:dyDescent="0.25">
      <c r="A9" s="19">
        <v>1</v>
      </c>
      <c r="B9" s="20" t="s">
        <v>16</v>
      </c>
      <c r="C9" s="21" t="s">
        <v>17</v>
      </c>
      <c r="D9" s="22">
        <f>(11.9+9.9+20.26+17.22)+(20.28+9.14+18.48+15.81+1.92+1.71)</f>
        <v>126.62</v>
      </c>
      <c r="E9" s="22"/>
      <c r="F9" s="23"/>
      <c r="G9" s="24">
        <f t="shared" ref="G9:G15" si="0">F9*D9</f>
        <v>0</v>
      </c>
      <c r="H9" s="23"/>
      <c r="I9" s="25">
        <f t="shared" ref="I9:I15" si="1">H9*D9</f>
        <v>0</v>
      </c>
      <c r="J9" s="23"/>
      <c r="K9" s="25">
        <f t="shared" ref="K9:K15" si="2">D9*J9</f>
        <v>0</v>
      </c>
      <c r="L9" s="25">
        <f t="shared" ref="L9:L15" si="3">K9+I9+G9</f>
        <v>0</v>
      </c>
      <c r="M9" s="26"/>
      <c r="N9" s="27">
        <f>D9*0.07</f>
        <v>8.8634000000000004</v>
      </c>
      <c r="P9" s="9">
        <v>19.53125</v>
      </c>
      <c r="Q9" s="8"/>
      <c r="S9"/>
      <c r="U9"/>
    </row>
    <row r="10" spans="1:24" ht="39.75" customHeight="1" x14ac:dyDescent="0.25">
      <c r="A10" s="19">
        <v>2</v>
      </c>
      <c r="B10" s="20" t="s">
        <v>18</v>
      </c>
      <c r="C10" s="21" t="s">
        <v>17</v>
      </c>
      <c r="D10" s="22">
        <f>D9</f>
        <v>126.62</v>
      </c>
      <c r="E10" s="22"/>
      <c r="F10" s="23"/>
      <c r="G10" s="24">
        <f t="shared" si="0"/>
        <v>0</v>
      </c>
      <c r="H10" s="23"/>
      <c r="I10" s="25">
        <f t="shared" si="1"/>
        <v>0</v>
      </c>
      <c r="J10" s="23"/>
      <c r="K10" s="25">
        <f t="shared" si="2"/>
        <v>0</v>
      </c>
      <c r="L10" s="25">
        <f t="shared" si="3"/>
        <v>0</v>
      </c>
      <c r="M10" s="26"/>
      <c r="N10" s="27"/>
      <c r="P10" s="9">
        <v>12</v>
      </c>
      <c r="Q10" s="8"/>
      <c r="S10"/>
      <c r="U10"/>
    </row>
    <row r="11" spans="1:24" ht="26.25" customHeight="1" x14ac:dyDescent="0.25">
      <c r="A11" s="19">
        <v>3</v>
      </c>
      <c r="B11" s="20" t="s">
        <v>19</v>
      </c>
      <c r="C11" s="21" t="s">
        <v>17</v>
      </c>
      <c r="D11" s="22">
        <f>126.62-1.92-1.71-3.85</f>
        <v>119.14000000000001</v>
      </c>
      <c r="E11" s="22"/>
      <c r="F11" s="23"/>
      <c r="G11" s="24">
        <f t="shared" si="0"/>
        <v>0</v>
      </c>
      <c r="H11" s="23"/>
      <c r="I11" s="25">
        <f t="shared" si="1"/>
        <v>0</v>
      </c>
      <c r="J11" s="23"/>
      <c r="K11" s="25">
        <f t="shared" si="2"/>
        <v>0</v>
      </c>
      <c r="L11" s="25">
        <f t="shared" si="3"/>
        <v>0</v>
      </c>
      <c r="M11" s="28"/>
      <c r="N11" s="27"/>
      <c r="P11" s="29">
        <v>45.572916666666671</v>
      </c>
      <c r="Q11" s="8"/>
      <c r="S11"/>
      <c r="U11"/>
    </row>
    <row r="12" spans="1:24" ht="33" customHeight="1" x14ac:dyDescent="0.25">
      <c r="A12" s="19">
        <v>4</v>
      </c>
      <c r="B12" s="20" t="s">
        <v>20</v>
      </c>
      <c r="C12" s="21" t="s">
        <v>21</v>
      </c>
      <c r="D12" s="22">
        <v>1</v>
      </c>
      <c r="E12" s="22"/>
      <c r="F12" s="23"/>
      <c r="G12" s="24">
        <f t="shared" si="0"/>
        <v>0</v>
      </c>
      <c r="H12" s="23"/>
      <c r="I12" s="25">
        <f t="shared" si="1"/>
        <v>0</v>
      </c>
      <c r="J12" s="23"/>
      <c r="K12" s="25">
        <f t="shared" si="2"/>
        <v>0</v>
      </c>
      <c r="L12" s="25">
        <f t="shared" si="3"/>
        <v>0</v>
      </c>
      <c r="M12" s="28"/>
      <c r="N12" s="27"/>
      <c r="P12" s="29">
        <v>850</v>
      </c>
      <c r="Q12" s="8"/>
      <c r="S12"/>
      <c r="U12"/>
    </row>
    <row r="13" spans="1:24" ht="30.75" customHeight="1" x14ac:dyDescent="0.25">
      <c r="A13" s="19">
        <v>5</v>
      </c>
      <c r="B13" s="20" t="s">
        <v>22</v>
      </c>
      <c r="C13" s="21" t="s">
        <v>17</v>
      </c>
      <c r="D13" s="22">
        <v>60</v>
      </c>
      <c r="E13" s="22"/>
      <c r="F13" s="23"/>
      <c r="G13" s="24">
        <f t="shared" si="0"/>
        <v>0</v>
      </c>
      <c r="H13" s="23"/>
      <c r="I13" s="25">
        <f t="shared" si="1"/>
        <v>0</v>
      </c>
      <c r="J13" s="23"/>
      <c r="K13" s="25"/>
      <c r="L13" s="25">
        <f t="shared" si="3"/>
        <v>0</v>
      </c>
      <c r="M13" s="28"/>
      <c r="N13" s="27"/>
      <c r="P13" s="29"/>
      <c r="Q13" s="8"/>
      <c r="S13"/>
      <c r="U13"/>
    </row>
    <row r="14" spans="1:24" ht="26.25" customHeight="1" x14ac:dyDescent="0.25">
      <c r="A14" s="19">
        <v>6</v>
      </c>
      <c r="B14" s="20" t="s">
        <v>23</v>
      </c>
      <c r="C14" s="21" t="s">
        <v>17</v>
      </c>
      <c r="D14" s="22">
        <v>1.92</v>
      </c>
      <c r="E14" s="22"/>
      <c r="F14" s="23"/>
      <c r="G14" s="24">
        <f t="shared" si="0"/>
        <v>0</v>
      </c>
      <c r="H14" s="23"/>
      <c r="I14" s="25">
        <f t="shared" si="1"/>
        <v>0</v>
      </c>
      <c r="J14" s="23"/>
      <c r="K14" s="25">
        <f t="shared" si="2"/>
        <v>0</v>
      </c>
      <c r="L14" s="25">
        <f t="shared" si="3"/>
        <v>0</v>
      </c>
      <c r="M14" s="28"/>
      <c r="N14" s="27"/>
      <c r="P14" s="29">
        <v>45.572916666666671</v>
      </c>
      <c r="Q14" s="8"/>
      <c r="S14"/>
    </row>
    <row r="15" spans="1:24" ht="26.25" customHeight="1" x14ac:dyDescent="0.25">
      <c r="A15" s="19">
        <v>7</v>
      </c>
      <c r="B15" s="20" t="s">
        <v>24</v>
      </c>
      <c r="C15" s="21" t="s">
        <v>17</v>
      </c>
      <c r="D15" s="22">
        <v>1.71</v>
      </c>
      <c r="E15" s="22"/>
      <c r="F15" s="23"/>
      <c r="G15" s="24">
        <f t="shared" si="0"/>
        <v>0</v>
      </c>
      <c r="H15" s="23"/>
      <c r="I15" s="25">
        <f t="shared" si="1"/>
        <v>0</v>
      </c>
      <c r="J15" s="23"/>
      <c r="K15" s="25">
        <f t="shared" si="2"/>
        <v>0</v>
      </c>
      <c r="L15" s="25">
        <f t="shared" si="3"/>
        <v>0</v>
      </c>
      <c r="M15" s="28"/>
      <c r="N15" s="27"/>
      <c r="P15" s="29">
        <v>45.572916666666671</v>
      </c>
      <c r="Q15" s="8"/>
    </row>
    <row r="16" spans="1:24" s="35" customFormat="1" ht="21.75" customHeight="1" x14ac:dyDescent="0.25">
      <c r="A16" s="30"/>
      <c r="B16" s="31" t="s">
        <v>25</v>
      </c>
      <c r="C16" s="32"/>
      <c r="D16" s="33"/>
      <c r="E16" s="33"/>
      <c r="F16" s="34"/>
      <c r="G16" s="34">
        <f>SUM(G8:G15)</f>
        <v>0</v>
      </c>
      <c r="H16" s="34"/>
      <c r="I16" s="34">
        <f>SUM(I8:I15)</f>
        <v>0</v>
      </c>
      <c r="J16" s="34"/>
      <c r="K16" s="34">
        <f>SUM(K8:K15)</f>
        <v>0</v>
      </c>
      <c r="L16" s="34">
        <f>SUM(L8:L15)</f>
        <v>0</v>
      </c>
      <c r="N16" s="8"/>
      <c r="O16" s="8"/>
      <c r="P16" s="36"/>
      <c r="Q16" s="37"/>
      <c r="T16" s="6"/>
      <c r="U16" s="6"/>
      <c r="V16" s="6"/>
      <c r="W16" s="6"/>
      <c r="X16" s="6"/>
    </row>
    <row r="17" spans="1:17" ht="13.5" x14ac:dyDescent="0.25">
      <c r="A17" s="38"/>
      <c r="B17" s="39" t="s">
        <v>26</v>
      </c>
      <c r="C17" s="40"/>
      <c r="D17" s="41">
        <v>0</v>
      </c>
      <c r="E17" s="41"/>
      <c r="F17" s="42"/>
      <c r="G17" s="42"/>
      <c r="H17" s="42"/>
      <c r="I17" s="42"/>
      <c r="J17" s="42"/>
      <c r="K17" s="42"/>
      <c r="L17" s="42">
        <f>G16*D17</f>
        <v>0</v>
      </c>
    </row>
    <row r="18" spans="1:17" s="35" customFormat="1" ht="13.5" x14ac:dyDescent="0.25">
      <c r="A18" s="43"/>
      <c r="B18" s="44" t="s">
        <v>25</v>
      </c>
      <c r="C18" s="21"/>
      <c r="D18" s="45"/>
      <c r="E18" s="45"/>
      <c r="F18" s="46"/>
      <c r="G18" s="46"/>
      <c r="H18" s="46"/>
      <c r="I18" s="46"/>
      <c r="J18" s="46"/>
      <c r="K18" s="46"/>
      <c r="L18" s="46">
        <f>L16+L17</f>
        <v>0</v>
      </c>
      <c r="N18" s="8"/>
      <c r="O18" s="8"/>
      <c r="P18" s="47"/>
      <c r="Q18" s="37"/>
    </row>
    <row r="19" spans="1:17" ht="13.5" x14ac:dyDescent="0.25">
      <c r="A19" s="38"/>
      <c r="B19" s="39" t="s">
        <v>27</v>
      </c>
      <c r="C19" s="40"/>
      <c r="D19" s="41">
        <v>0</v>
      </c>
      <c r="E19" s="41"/>
      <c r="F19" s="42"/>
      <c r="G19" s="42"/>
      <c r="H19" s="42"/>
      <c r="I19" s="42"/>
      <c r="J19" s="42"/>
      <c r="K19" s="42"/>
      <c r="L19" s="42">
        <f>I16*D19</f>
        <v>0</v>
      </c>
    </row>
    <row r="20" spans="1:17" s="35" customFormat="1" ht="13.5" x14ac:dyDescent="0.25">
      <c r="A20" s="43"/>
      <c r="B20" s="44" t="s">
        <v>25</v>
      </c>
      <c r="C20" s="21"/>
      <c r="D20" s="45"/>
      <c r="E20" s="45"/>
      <c r="F20" s="46"/>
      <c r="G20" s="46"/>
      <c r="H20" s="46"/>
      <c r="I20" s="46"/>
      <c r="J20" s="46"/>
      <c r="K20" s="46"/>
      <c r="L20" s="46">
        <f>L18+L19</f>
        <v>0</v>
      </c>
      <c r="N20" s="8"/>
      <c r="O20" s="8"/>
      <c r="P20" s="47"/>
      <c r="Q20" s="37"/>
    </row>
    <row r="21" spans="1:17" ht="13.5" x14ac:dyDescent="0.25">
      <c r="A21" s="38"/>
      <c r="B21" s="39" t="s">
        <v>28</v>
      </c>
      <c r="C21" s="40"/>
      <c r="D21" s="41">
        <v>0</v>
      </c>
      <c r="E21" s="41"/>
      <c r="F21" s="42"/>
      <c r="G21" s="42"/>
      <c r="H21" s="42"/>
      <c r="I21" s="42"/>
      <c r="J21" s="42"/>
      <c r="K21" s="42"/>
      <c r="L21" s="42">
        <f>L20*D21</f>
        <v>0</v>
      </c>
    </row>
    <row r="22" spans="1:17" s="35" customFormat="1" ht="13.5" x14ac:dyDescent="0.25">
      <c r="A22" s="43"/>
      <c r="B22" s="44" t="s">
        <v>25</v>
      </c>
      <c r="C22" s="21"/>
      <c r="D22" s="45"/>
      <c r="E22" s="45"/>
      <c r="F22" s="46"/>
      <c r="G22" s="46"/>
      <c r="H22" s="46"/>
      <c r="I22" s="46"/>
      <c r="J22" s="46"/>
      <c r="K22" s="46"/>
      <c r="L22" s="46">
        <f>L20+L21</f>
        <v>0</v>
      </c>
      <c r="N22" s="8"/>
      <c r="O22" s="8"/>
      <c r="P22" s="47"/>
      <c r="Q22" s="37"/>
    </row>
    <row r="23" spans="1:17" ht="13.5" x14ac:dyDescent="0.25">
      <c r="A23" s="38"/>
      <c r="B23" s="39" t="s">
        <v>29</v>
      </c>
      <c r="C23" s="40"/>
      <c r="D23" s="41">
        <v>0</v>
      </c>
      <c r="E23" s="41"/>
      <c r="F23" s="42"/>
      <c r="G23" s="42"/>
      <c r="H23" s="42"/>
      <c r="I23" s="42"/>
      <c r="J23" s="42"/>
      <c r="K23" s="42"/>
      <c r="L23" s="42">
        <f>L22*D23</f>
        <v>0</v>
      </c>
    </row>
    <row r="24" spans="1:17" s="35" customFormat="1" ht="13.5" x14ac:dyDescent="0.25">
      <c r="A24" s="43"/>
      <c r="B24" s="44" t="s">
        <v>25</v>
      </c>
      <c r="C24" s="21"/>
      <c r="D24" s="45"/>
      <c r="E24" s="45"/>
      <c r="F24" s="46"/>
      <c r="G24" s="46"/>
      <c r="H24" s="46"/>
      <c r="I24" s="46"/>
      <c r="J24" s="46"/>
      <c r="K24" s="46"/>
      <c r="L24" s="46">
        <f>L22+L23</f>
        <v>0</v>
      </c>
      <c r="N24" s="8"/>
      <c r="O24" s="8"/>
      <c r="P24" s="47"/>
      <c r="Q24" s="37"/>
    </row>
    <row r="25" spans="1:17" ht="13.5" x14ac:dyDescent="0.25">
      <c r="A25" s="38"/>
      <c r="B25" s="39" t="s">
        <v>30</v>
      </c>
      <c r="C25" s="40"/>
      <c r="D25" s="41">
        <v>0</v>
      </c>
      <c r="E25" s="41"/>
      <c r="F25" s="42"/>
      <c r="G25" s="42"/>
      <c r="H25" s="42"/>
      <c r="I25" s="42"/>
      <c r="J25" s="42"/>
      <c r="K25" s="42"/>
      <c r="L25" s="42">
        <f>L24*D25</f>
        <v>0</v>
      </c>
    </row>
    <row r="26" spans="1:17" s="35" customFormat="1" ht="13.5" x14ac:dyDescent="0.25">
      <c r="A26" s="43"/>
      <c r="B26" s="44" t="s">
        <v>25</v>
      </c>
      <c r="C26" s="21"/>
      <c r="D26" s="45"/>
      <c r="E26" s="45"/>
      <c r="F26" s="46"/>
      <c r="G26" s="46"/>
      <c r="H26" s="46"/>
      <c r="I26" s="46"/>
      <c r="J26" s="46"/>
      <c r="K26" s="46"/>
      <c r="L26" s="46">
        <f>L24+L25</f>
        <v>0</v>
      </c>
      <c r="N26" s="8"/>
      <c r="O26" s="8"/>
      <c r="P26" s="47"/>
      <c r="Q26" s="37"/>
    </row>
    <row r="27" spans="1:17" ht="13.5" x14ac:dyDescent="0.25">
      <c r="A27" s="38"/>
      <c r="B27" s="39" t="s">
        <v>31</v>
      </c>
      <c r="C27" s="40"/>
      <c r="D27" s="41">
        <v>0</v>
      </c>
      <c r="E27" s="41"/>
      <c r="F27" s="42"/>
      <c r="G27" s="42"/>
      <c r="H27" s="42"/>
      <c r="I27" s="42"/>
      <c r="J27" s="42"/>
      <c r="K27" s="42"/>
      <c r="L27" s="42">
        <f>L26*D27</f>
        <v>0</v>
      </c>
    </row>
    <row r="28" spans="1:17" s="35" customFormat="1" ht="13.5" x14ac:dyDescent="0.25">
      <c r="A28" s="43"/>
      <c r="B28" s="44" t="s">
        <v>25</v>
      </c>
      <c r="C28" s="21"/>
      <c r="D28" s="45"/>
      <c r="E28" s="45"/>
      <c r="F28" s="46"/>
      <c r="G28" s="46"/>
      <c r="H28" s="46"/>
      <c r="I28" s="46"/>
      <c r="J28" s="46"/>
      <c r="K28" s="46"/>
      <c r="L28" s="46">
        <f>L26+L27</f>
        <v>0</v>
      </c>
      <c r="N28" s="8"/>
      <c r="O28" s="8"/>
      <c r="P28" s="47"/>
      <c r="Q28" s="37"/>
    </row>
    <row r="29" spans="1:17" ht="13.5" x14ac:dyDescent="0.25">
      <c r="A29" s="38"/>
      <c r="B29" s="39" t="s">
        <v>32</v>
      </c>
      <c r="C29" s="40"/>
      <c r="D29" s="41">
        <v>0</v>
      </c>
      <c r="E29" s="41"/>
      <c r="F29" s="42"/>
      <c r="G29" s="42"/>
      <c r="H29" s="42"/>
      <c r="I29" s="42"/>
      <c r="J29" s="42"/>
      <c r="K29" s="42"/>
      <c r="L29" s="42">
        <f>L28*D29</f>
        <v>0</v>
      </c>
    </row>
    <row r="30" spans="1:17" s="35" customFormat="1" ht="13.5" x14ac:dyDescent="0.25">
      <c r="A30" s="43"/>
      <c r="B30" s="44" t="s">
        <v>25</v>
      </c>
      <c r="C30" s="21"/>
      <c r="D30" s="48"/>
      <c r="E30" s="48"/>
      <c r="F30" s="46"/>
      <c r="G30" s="46"/>
      <c r="H30" s="46"/>
      <c r="I30" s="46"/>
      <c r="J30" s="46"/>
      <c r="K30" s="46"/>
      <c r="L30" s="46">
        <f>L28+L29</f>
        <v>0</v>
      </c>
      <c r="M30" s="49"/>
      <c r="N30" s="8"/>
      <c r="O30" s="8"/>
      <c r="P30" s="47"/>
      <c r="Q30" s="37"/>
    </row>
    <row r="31" spans="1:17" ht="13.5" x14ac:dyDescent="0.25">
      <c r="A31" s="38"/>
      <c r="B31" s="39" t="s">
        <v>33</v>
      </c>
      <c r="C31" s="40"/>
      <c r="D31" s="50">
        <v>0.18</v>
      </c>
      <c r="E31" s="50"/>
      <c r="F31" s="42"/>
      <c r="G31" s="42"/>
      <c r="H31" s="42"/>
      <c r="I31" s="42"/>
      <c r="J31" s="42"/>
      <c r="K31" s="42"/>
      <c r="L31" s="42">
        <f>L30*D31</f>
        <v>0</v>
      </c>
      <c r="M31" s="51"/>
    </row>
    <row r="32" spans="1:17" s="35" customFormat="1" ht="20.25" customHeight="1" x14ac:dyDescent="0.25">
      <c r="A32" s="30"/>
      <c r="B32" s="31" t="s">
        <v>34</v>
      </c>
      <c r="C32" s="32"/>
      <c r="D32" s="52"/>
      <c r="E32" s="52"/>
      <c r="F32" s="34"/>
      <c r="G32" s="34"/>
      <c r="H32" s="34"/>
      <c r="I32" s="34"/>
      <c r="J32" s="34"/>
      <c r="K32" s="34"/>
      <c r="L32" s="34">
        <f>L30+L31</f>
        <v>0</v>
      </c>
      <c r="N32" s="8"/>
      <c r="O32" s="8"/>
      <c r="P32" s="36"/>
      <c r="Q32" s="37"/>
    </row>
    <row r="33" spans="6:12" ht="20.25" customHeight="1" x14ac:dyDescent="0.25">
      <c r="F33" s="54"/>
      <c r="G33" s="54"/>
      <c r="H33" s="54"/>
      <c r="I33" s="54"/>
      <c r="J33" s="54"/>
      <c r="K33" s="54"/>
      <c r="L33" s="54"/>
    </row>
  </sheetData>
  <mergeCells count="13">
    <mergeCell ref="R4:R7"/>
    <mergeCell ref="H5:I5"/>
    <mergeCell ref="J5:K5"/>
    <mergeCell ref="L5:L6"/>
    <mergeCell ref="A2:L2"/>
    <mergeCell ref="A3:L3"/>
    <mergeCell ref="A4:A6"/>
    <mergeCell ref="B4:B6"/>
    <mergeCell ref="C4:C6"/>
    <mergeCell ref="D4:D6"/>
    <mergeCell ref="E4:E6"/>
    <mergeCell ref="F4:L4"/>
    <mergeCell ref="F5:G5"/>
  </mergeCells>
  <pageMargins left="0.7" right="0.7" top="0.75" bottom="0.75" header="0.3" footer="0.3"/>
  <pageSetup paperSize="9" scale="63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საფასადე ვიტრაჟები</vt:lpstr>
      <vt:lpstr>'საფასადე ვიტრაჟები'!Print_Area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Shengelaia</dc:creator>
  <cp:lastModifiedBy>Irakli Shengelaia</cp:lastModifiedBy>
  <cp:lastPrinted>2024-08-12T15:19:40Z</cp:lastPrinted>
  <dcterms:created xsi:type="dcterms:W3CDTF">2024-08-07T07:32:29Z</dcterms:created>
  <dcterms:modified xsi:type="dcterms:W3CDTF">2024-08-12T15:19:45Z</dcterms:modified>
</cp:coreProperties>
</file>